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<sst xmlns="http://schemas.openxmlformats.org/spreadsheetml/2006/main" count="83" uniqueCount="68">
  <si>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</si>
  <si>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</si>
  <si>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</si>
  <si>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</si>
  <si>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</si>
  <si>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</si>
  <si>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</si>
  <si>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</si>
  <si>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</si>
  <si>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</si>
  <si>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</si>
  <si>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</si>
  <si>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</si>
  <si>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</si>
  <si>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</si>
  <si>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</si>
  <si>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</si>
  <si>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</si>
  <si>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</si>
  <si>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</si>
  <si>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</si>
  <si>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</si>
  <si>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</si>
  <si>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</si>
  <si>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</si>
  <si>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</si>
  <si>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</si>
  <si>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</si>
  <si>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</si>
  <si>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</si>
  <si>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</si>
  <si>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</si>
  <si>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</si>
  <si>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</si>
  <si>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</si>
  <si>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</si>
  <si>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Assistante médicale CFC / Assistant médical CFC</t>
  </si>
  <si>
    <t>Assistente di studio medico AFC</t>
  </si>
  <si>
    <t>Medizinischer Praxisassistent EFZ</t>
  </si>
  <si>
    <t>Medizinische Praxisassistentin EFZ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</si>
  <si>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</si>
  <si>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</si>
  <si>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</si>
  <si>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</si>
  <si>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</si>
  <si>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</si>
  <si>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vorgegebene praktische Arbeit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 ore)</t>
    </r>
  </si>
  <si>
    <t xml:space="preserve">Ausführen von therapeutischen Massnahmen / Application des processus thérapeutiques / Svolgimento di processi terapeutici </t>
  </si>
  <si>
    <t>Organisieren und Administrieren der medizinischen Praxis / Organisation et administration du cabinet médical / Organizzazione e amministrazione dello studio medico</t>
  </si>
  <si>
    <t>Ausführen von therapeutischen Massnahmen / Application des processus thérapeutiques / Svolgimento di processi terapeutici</t>
  </si>
  <si>
    <t>Durchführen von Laboruntersuchungen und Beurteilen der Laborparameter /                                                                                                              Exécution des analyses de laboratoire et évaluation des paramètres des analyses /                                                                                                               Svolgimento di analisi di laboratorio e
valutazione dei risultati</t>
  </si>
  <si>
    <t>Assistieren in der medizinischen Sprechstunde und Durchführen von diagnostischen Massnahmen /                                                                      Assistance au médecin durant la consultation et exécution
des processus diagnostiques /                                                                                                             Assistenza al medico durante la consultazione e
svolgimento di processi diagnostici</t>
  </si>
  <si>
    <t xml:space="preserve">Durchführen von Laboruntersuchungen und Beurteilung der Laborparameter /                                                                                                                Exécution des analyses de laboratoire et évaluation des
paramètres des analyses
 / Svolgimento di analisi di laboratorio e valutazione dei
risultati
</t>
  </si>
  <si>
    <t>Durchführen von bildgebender Diagnostik und Beurteilung der Bildqualität /                                                                                                                           Exécution des processus diagnostiques d’imagerie médicale
et évaluation de la qualité de l’image /                                                                                                                                         Svolgimento degli esami di diagnostica per immagini a
basso dosaggio e valutazione della qualità delle immagini</t>
  </si>
  <si>
    <t xml:space="preserve"> =      Note des Qualifikationsbereichs* /
         Note de domaine de qualification* /
         Nota di settore di qualificazione*</t>
  </si>
  <si>
    <t xml:space="preserve"> =       Gesamtnote* /
           Note globale* /
         Nota globale*
</t>
  </si>
  <si>
    <t>Gemäss der Verordnung über die berufliche Grundbildung vom 15.03.2018 (Stand 1.07.2019) / Ordonnances sur la formation professionnelle initiale 15.03.2018 
(Etat 1.07.2019) / Ordinanze sulla formazione professionale di base 15.03.2018 (Stato 1.07.2019)</t>
  </si>
  <si>
    <t>Die Prüfung ist bestanden, wenn weder die Note der Qualifikationsbereiche Praktische Arbeiten, Berufskenntnisse  noch die Gesamtnote den Wert 4 unterschreitet.  / L'examen est réussi si la note du domaine "Travail pratique", "Connaissance professionnelle" et la note globale sont égales ou supérieures à 4,0. / L’esame finale è superato se per il campo di qualificazione "Lavoro pratico", "Connoscenze professionali" e la valutazione complessiva raggiunge o supera il 4.</t>
  </si>
  <si>
    <t>TOTAL</t>
  </si>
  <si>
    <t>Bemerkungen /Remarques / Observazioni</t>
  </si>
  <si>
    <t>Erfahrungsnote** / Note d'expérience** / Nota relativa**</t>
  </si>
  <si>
    <r>
      <t xml:space="preserve">Qualifikationsbereich Berufskenntnisse </t>
    </r>
    <r>
      <rPr>
        <sz val="9"/>
        <rFont val="Arial"/>
        <family val="2"/>
      </rPr>
      <t xml:space="preserve">(3 Std 45 Min.)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 45 min)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 45 min)</t>
    </r>
  </si>
  <si>
    <t>Durchführen von bildgebender Diagnostik Beurteilen der Bildqualität, Praktisch Aufnahmen / EExécution des processus diagnostiques d’imagerie médicale et évaluation de la qualité de l’image, pratique / Svolgimento degli esami di diagnostica per
immagini a basso dosaggio e valutazione della qualità delle immagini, pratico</t>
  </si>
  <si>
    <t>Organisieren und Administrieren der medizinischen Praxis, mündlich: Fremdsprache / Organisation et administration du cabinet médical, oral : langue étrangère / Organizzazione e amministrazione dello studio medico, orale : lingua straniera</t>
  </si>
  <si>
    <t>Organisieren und Administrieren der medizinischen Praxis, mündlich: Landessprache / Organisation et administration du cabinet médical, oral : langue national / Organizzazione e amministrazione dello studio medico, orale : lingua nazionale</t>
  </si>
  <si>
    <t>Assistieren in der medizinischen Sprechstunde und Durchführen von diagnostischen Massnahmen, praktisch / Assistance au médecin durant la consultation et exécution des processus diagnostiques, pratiques / Assistenza al medico durante la consultazione e svolgimento di processi diagnostici, pratico</t>
  </si>
  <si>
    <t>Durchführen von bildgebender Diagnostik Beurteilen der Bildqualität, mündlich / Exécution des processus diagnostiques d’imagerie médicale et évaluation de la qualité de l’image, oral / Svolgimento degli esami di diagnostica per immagini a basso dosaggio e valutazione della qualità delle immagini, orale</t>
  </si>
  <si>
    <t>Noten Unerposition** /                            Notes Sous-point d’appréciation**/   Note sottovoce**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</si>
</sst>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9" fontId="4" fillId="0" borderId="21" xfId="51" applyFont="1" applyBorder="1" applyAlignment="1">
      <alignment horizontal="center" vertical="center" wrapText="1"/>
    </xf>
    <xf numFmtId="9" fontId="4" fillId="0" borderId="21" xfId="51" applyNumberFormat="1" applyFont="1" applyBorder="1" applyAlignment="1">
      <alignment horizontal="center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9" fontId="53" fillId="0" borderId="21" xfId="0" applyNumberFormat="1" applyFont="1" applyBorder="1" applyAlignment="1">
      <alignment horizontal="center" vertical="center"/>
    </xf>
    <xf numFmtId="9" fontId="54" fillId="0" borderId="21" xfId="0" applyNumberFormat="1" applyFont="1" applyBorder="1" applyAlignment="1">
      <alignment horizontal="center" vertical="center"/>
    </xf>
    <xf numFmtId="196" fontId="53" fillId="0" borderId="2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85" fontId="1" fillId="0" borderId="20" xfId="0" applyNumberFormat="1" applyFont="1" applyBorder="1" applyAlignment="1">
      <alignment horizontal="center" vertical="center" wrapText="1"/>
    </xf>
    <xf numFmtId="0" fontId="53" fillId="0" borderId="2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9" fontId="5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53" fillId="0" borderId="22" xfId="0" applyNumberFormat="1" applyFont="1" applyBorder="1" applyAlignment="1" applyProtection="1">
      <alignment horizontal="center" vertical="center"/>
      <protection locked="0"/>
    </xf>
    <xf numFmtId="0" fontId="53" fillId="0" borderId="26" xfId="0" applyNumberFormat="1" applyFont="1" applyBorder="1" applyAlignment="1" applyProtection="1">
      <alignment horizontal="center" vertical="center"/>
      <protection locked="0"/>
    </xf>
    <xf numFmtId="0" fontId="53" fillId="0" borderId="27" xfId="0" applyNumberFormat="1" applyFont="1" applyBorder="1" applyAlignment="1" applyProtection="1">
      <alignment horizontal="center" vertical="center"/>
      <protection locked="0"/>
    </xf>
    <xf numFmtId="9" fontId="53" fillId="0" borderId="33" xfId="0" applyNumberFormat="1" applyFont="1" applyBorder="1" applyAlignment="1">
      <alignment horizontal="center" vertical="center"/>
    </xf>
    <xf numFmtId="9" fontId="53" fillId="0" borderId="35" xfId="0" applyNumberFormat="1" applyFont="1" applyBorder="1" applyAlignment="1">
      <alignment horizontal="center" vertical="center"/>
    </xf>
    <xf numFmtId="0" fontId="53" fillId="34" borderId="22" xfId="0" applyNumberFormat="1" applyFont="1" applyFill="1" applyBorder="1" applyAlignment="1" applyProtection="1">
      <alignment horizontal="center" vertical="center"/>
      <protection/>
    </xf>
    <xf numFmtId="0" fontId="53" fillId="34" borderId="26" xfId="0" applyNumberFormat="1" applyFont="1" applyFill="1" applyBorder="1" applyAlignment="1" applyProtection="1">
      <alignment horizontal="center" vertical="center"/>
      <protection/>
    </xf>
    <xf numFmtId="0" fontId="53" fillId="34" borderId="27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3" fillId="0" borderId="33" xfId="0" applyNumberFormat="1" applyFont="1" applyBorder="1" applyAlignment="1">
      <alignment horizontal="center" vertical="center"/>
    </xf>
    <xf numFmtId="0" fontId="53" fillId="0" borderId="34" xfId="0" applyNumberFormat="1" applyFont="1" applyBorder="1" applyAlignment="1">
      <alignment horizontal="center" vertical="center"/>
    </xf>
    <xf numFmtId="0" fontId="53" fillId="0" borderId="35" xfId="0" applyNumberFormat="1" applyFont="1" applyBorder="1" applyAlignment="1">
      <alignment horizontal="center" vertical="center"/>
    </xf>
    <xf numFmtId="9" fontId="54" fillId="0" borderId="33" xfId="0" applyNumberFormat="1" applyFont="1" applyBorder="1" applyAlignment="1">
      <alignment horizontal="center" vertical="center"/>
    </xf>
    <xf numFmtId="9" fontId="54" fillId="0" borderId="34" xfId="0" applyNumberFormat="1" applyFont="1" applyBorder="1" applyAlignment="1">
      <alignment horizontal="center" vertical="center"/>
    </xf>
    <xf numFmtId="9" fontId="54" fillId="0" borderId="35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196" fontId="53" fillId="0" borderId="33" xfId="0" applyNumberFormat="1" applyFont="1" applyBorder="1" applyAlignment="1">
      <alignment horizontal="center" vertical="center"/>
    </xf>
    <xf numFmtId="196" fontId="53" fillId="0" borderId="35" xfId="0" applyNumberFormat="1" applyFont="1" applyBorder="1" applyAlignment="1">
      <alignment horizontal="center" vertical="center"/>
    </xf>
    <xf numFmtId="196" fontId="53" fillId="0" borderId="34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zoomScalePageLayoutView="0" workbookViewId="0" topLeftCell="A1">
      <selection activeCell="H28" sqref="H2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86915</v>
      </c>
      <c r="B1" s="71" t="s">
        <v>39</v>
      </c>
      <c r="C1" s="71"/>
      <c r="D1" s="71"/>
      <c r="E1" s="72"/>
      <c r="F1" s="70" t="s">
        <v>20</v>
      </c>
      <c r="G1" s="25"/>
    </row>
    <row r="2" spans="2:7" s="3" customFormat="1" ht="14.25" customHeight="1">
      <c r="B2" s="71" t="s">
        <v>38</v>
      </c>
      <c r="C2" s="71"/>
      <c r="D2" s="71"/>
      <c r="E2" s="72"/>
      <c r="F2" s="70"/>
      <c r="G2" s="11"/>
    </row>
    <row r="3" spans="2:7" s="3" customFormat="1" ht="14.25" customHeight="1">
      <c r="B3" s="71" t="s">
        <v>36</v>
      </c>
      <c r="C3" s="71"/>
      <c r="D3" s="71"/>
      <c r="E3" s="72"/>
      <c r="F3" s="73" t="s">
        <v>21</v>
      </c>
      <c r="G3" s="22"/>
    </row>
    <row r="4" spans="2:6" s="3" customFormat="1" ht="15.75" customHeight="1">
      <c r="B4" s="71" t="s">
        <v>37</v>
      </c>
      <c r="C4" s="71"/>
      <c r="D4" s="71"/>
      <c r="E4" s="72"/>
      <c r="F4" s="74"/>
    </row>
    <row r="5" s="3" customFormat="1" ht="9" customHeight="1" thickBot="1">
      <c r="F5" s="39"/>
    </row>
    <row r="6" spans="1:8" s="2" customFormat="1" ht="17.25" customHeight="1">
      <c r="A6" s="19"/>
      <c r="B6" s="92" t="s">
        <v>23</v>
      </c>
      <c r="C6" s="92"/>
      <c r="D6" s="92"/>
      <c r="E6" s="92"/>
      <c r="F6" s="92"/>
      <c r="G6" s="20"/>
      <c r="H6" s="12"/>
    </row>
    <row r="7" spans="1:8" s="2" customFormat="1" ht="17.25" customHeight="1" thickBot="1">
      <c r="A7" s="93" t="s">
        <v>24</v>
      </c>
      <c r="B7" s="94"/>
      <c r="C7" s="94"/>
      <c r="D7" s="94"/>
      <c r="E7" s="94"/>
      <c r="F7" s="94"/>
      <c r="G7" s="95"/>
      <c r="H7" s="12"/>
    </row>
    <row r="8" s="3" customFormat="1" ht="11.25" customHeight="1"/>
    <row r="9" spans="1:7" s="3" customFormat="1" ht="21" customHeight="1">
      <c r="A9" s="96" t="s">
        <v>56</v>
      </c>
      <c r="B9" s="96"/>
      <c r="C9" s="96"/>
      <c r="D9" s="96"/>
      <c r="E9" s="96"/>
      <c r="F9" s="96"/>
      <c r="G9" s="96"/>
    </row>
    <row r="10" s="2" customFormat="1" ht="12.75"/>
    <row r="11" spans="1:7" s="5" customFormat="1" ht="12" customHeight="1">
      <c r="A11" s="91" t="s">
        <v>17</v>
      </c>
      <c r="B11" s="91"/>
      <c r="C11" s="91"/>
      <c r="D11" s="91"/>
      <c r="E11" s="91"/>
      <c r="F11" s="91"/>
      <c r="G11" s="91"/>
    </row>
    <row r="12" s="3" customFormat="1" ht="9"/>
    <row r="13" spans="1:7" s="3" customFormat="1" ht="9">
      <c r="A13" s="97" t="s">
        <v>0</v>
      </c>
      <c r="B13" s="97"/>
      <c r="C13" s="67"/>
      <c r="D13" s="67"/>
      <c r="E13" s="67"/>
      <c r="F13" s="67"/>
      <c r="G13" s="67"/>
    </row>
    <row r="14" spans="1:7" s="5" customFormat="1" ht="10.5" customHeight="1">
      <c r="A14" s="98"/>
      <c r="B14" s="98"/>
      <c r="C14" s="68"/>
      <c r="D14" s="68"/>
      <c r="E14" s="68"/>
      <c r="F14" s="68"/>
      <c r="G14" s="68"/>
    </row>
    <row r="15" s="3" customFormat="1" ht="9"/>
    <row r="16" spans="1:7" s="3" customFormat="1" ht="9">
      <c r="A16" s="97" t="s">
        <v>4</v>
      </c>
      <c r="B16" s="97"/>
      <c r="C16" s="69"/>
      <c r="D16" s="67"/>
      <c r="E16" s="67"/>
      <c r="F16" s="67"/>
      <c r="G16" s="67"/>
    </row>
    <row r="17" spans="1:7" s="5" customFormat="1" ht="12">
      <c r="A17" s="98"/>
      <c r="B17" s="98"/>
      <c r="C17" s="68"/>
      <c r="D17" s="68"/>
      <c r="E17" s="68"/>
      <c r="F17" s="68"/>
      <c r="G17" s="68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75" t="s">
        <v>1</v>
      </c>
      <c r="B20" s="76"/>
      <c r="C20" s="76"/>
      <c r="D20" s="76"/>
      <c r="E20" s="76"/>
      <c r="F20" s="76"/>
      <c r="G20" s="77"/>
    </row>
    <row r="21" spans="1:7" s="3" customFormat="1" ht="9">
      <c r="A21" s="78" t="s">
        <v>2</v>
      </c>
      <c r="B21" s="79"/>
      <c r="C21" s="79"/>
      <c r="D21" s="79"/>
      <c r="E21" s="79"/>
      <c r="F21" s="79"/>
      <c r="G21" s="80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81" t="s">
        <v>3</v>
      </c>
      <c r="B24" s="82"/>
      <c r="C24" s="82"/>
      <c r="D24" s="82"/>
      <c r="E24" s="82"/>
      <c r="F24" s="82"/>
      <c r="G24" s="82"/>
    </row>
    <row r="25" s="3" customFormat="1" ht="9"/>
    <row r="26" spans="1:7" s="3" customFormat="1" ht="30" customHeight="1">
      <c r="A26" s="83" t="s">
        <v>16</v>
      </c>
      <c r="B26" s="84"/>
      <c r="C26" s="84"/>
      <c r="D26" s="84"/>
      <c r="E26" s="84"/>
      <c r="F26" s="84"/>
      <c r="G26" s="84"/>
    </row>
    <row r="27" s="3" customFormat="1" ht="9"/>
    <row r="28" spans="1:7" s="3" customFormat="1" ht="187.5" customHeight="1">
      <c r="A28" s="85"/>
      <c r="B28" s="86"/>
      <c r="C28" s="86"/>
      <c r="D28" s="86"/>
      <c r="E28" s="86"/>
      <c r="F28" s="86"/>
      <c r="G28" s="87"/>
    </row>
    <row r="29" s="3" customFormat="1" ht="9"/>
    <row r="30" spans="1:7" s="3" customFormat="1" ht="9">
      <c r="A30" s="88" t="s">
        <v>5</v>
      </c>
      <c r="B30" s="88"/>
      <c r="C30" s="88"/>
      <c r="E30" s="88" t="s">
        <v>19</v>
      </c>
      <c r="F30" s="88"/>
      <c r="G30" s="88"/>
    </row>
    <row r="31" spans="1:7" s="3" customFormat="1" ht="9">
      <c r="A31" s="88"/>
      <c r="B31" s="88"/>
      <c r="C31" s="88"/>
      <c r="E31" s="88"/>
      <c r="F31" s="88"/>
      <c r="G31" s="88"/>
    </row>
    <row r="32" spans="1:7" s="3" customFormat="1" ht="33.75" customHeight="1">
      <c r="A32" s="101"/>
      <c r="B32" s="68"/>
      <c r="C32" s="68"/>
      <c r="E32" s="68"/>
      <c r="F32" s="68"/>
      <c r="G32" s="68"/>
    </row>
    <row r="33" spans="5:7" s="3" customFormat="1" ht="33.75" customHeight="1">
      <c r="E33" s="68"/>
      <c r="F33" s="68"/>
      <c r="G33" s="68"/>
    </row>
    <row r="34" spans="5:7" s="3" customFormat="1" ht="9" customHeight="1">
      <c r="E34" s="10"/>
      <c r="F34" s="10"/>
      <c r="G34" s="10"/>
    </row>
    <row r="35" spans="1:7" s="3" customFormat="1" ht="9">
      <c r="A35" s="99" t="s">
        <v>33</v>
      </c>
      <c r="B35" s="100"/>
      <c r="C35" s="100"/>
      <c r="D35" s="100"/>
      <c r="E35" s="100"/>
      <c r="F35" s="100"/>
      <c r="G35" s="100"/>
    </row>
    <row r="36" spans="1:7" s="3" customFormat="1" ht="9">
      <c r="A36" s="100"/>
      <c r="B36" s="100"/>
      <c r="C36" s="100"/>
      <c r="D36" s="100"/>
      <c r="E36" s="100"/>
      <c r="F36" s="100"/>
      <c r="G36" s="100"/>
    </row>
    <row r="37" spans="1:7" s="3" customFormat="1" ht="12.75" customHeight="1">
      <c r="A37" s="100"/>
      <c r="B37" s="100"/>
      <c r="C37" s="100"/>
      <c r="D37" s="100"/>
      <c r="E37" s="100"/>
      <c r="F37" s="100"/>
      <c r="G37" s="100"/>
    </row>
    <row r="38" spans="1:7" s="3" customFormat="1" ht="9" hidden="1">
      <c r="A38" s="100"/>
      <c r="B38" s="100"/>
      <c r="C38" s="100"/>
      <c r="D38" s="100"/>
      <c r="E38" s="100"/>
      <c r="F38" s="100"/>
      <c r="G38" s="100"/>
    </row>
    <row r="39" spans="1:7" s="3" customFormat="1" ht="12.75" customHeight="1">
      <c r="A39" s="89" t="s">
        <v>15</v>
      </c>
      <c r="B39" s="90"/>
      <c r="C39" s="90"/>
      <c r="D39" s="90"/>
      <c r="E39" s="90"/>
      <c r="F39" s="90"/>
      <c r="G39" s="90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Zeros="0" tabSelected="1" zoomScale="115" zoomScaleNormal="115" zoomScalePageLayoutView="0" workbookViewId="0" topLeftCell="A9">
      <selection activeCell="I9" sqref="I9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3.8515625" style="0" customWidth="1"/>
    <col min="5" max="5" width="6.57421875" style="0" customWidth="1"/>
    <col min="6" max="6" width="7.421875" style="0" customWidth="1"/>
    <col min="7" max="7" width="7.140625" style="0" customWidth="1"/>
    <col min="8" max="8" width="12.7109375" style="0" customWidth="1"/>
    <col min="9" max="9" width="8.57421875" style="0" customWidth="1"/>
    <col min="10" max="10" width="9.00390625" style="0" customWidth="1"/>
    <col min="11" max="11" width="9.7109375" style="0" customWidth="1"/>
    <col min="12" max="12" width="29.28125" style="0" customWidth="1"/>
  </cols>
  <sheetData>
    <row r="1" spans="1:13" s="3" customFormat="1" ht="26.25" customHeight="1">
      <c r="A1" s="131">
        <v>86915</v>
      </c>
      <c r="B1" s="131"/>
      <c r="F1" s="134" t="s">
        <v>22</v>
      </c>
      <c r="G1" s="72"/>
      <c r="H1" s="132"/>
      <c r="I1" s="132"/>
      <c r="J1" s="132"/>
      <c r="M1" s="47">
        <v>1</v>
      </c>
    </row>
    <row r="2" s="3" customFormat="1" ht="11.25" customHeight="1">
      <c r="M2" s="47">
        <v>1.5</v>
      </c>
    </row>
    <row r="3" spans="1:13" s="3" customFormat="1" ht="9" customHeight="1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M3" s="47">
        <v>2</v>
      </c>
    </row>
    <row r="4" spans="1:13" s="3" customFormat="1" ht="1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M4" s="47">
        <v>2.5</v>
      </c>
    </row>
    <row r="5" spans="1:13" s="3" customFormat="1" ht="26.25" customHeight="1">
      <c r="A5" s="122" t="s">
        <v>6</v>
      </c>
      <c r="B5" s="123"/>
      <c r="C5" s="123"/>
      <c r="D5" s="124"/>
      <c r="E5" s="105" t="s">
        <v>67</v>
      </c>
      <c r="F5" s="106"/>
      <c r="G5" s="107"/>
      <c r="H5" s="42" t="s">
        <v>43</v>
      </c>
      <c r="I5" s="42" t="s">
        <v>42</v>
      </c>
      <c r="J5" s="42" t="s">
        <v>43</v>
      </c>
      <c r="K5" s="42" t="s">
        <v>44</v>
      </c>
      <c r="L5" s="163" t="s">
        <v>59</v>
      </c>
      <c r="M5" s="164"/>
    </row>
    <row r="6" spans="1:13" s="3" customFormat="1" ht="57" customHeight="1">
      <c r="A6" s="138" t="s">
        <v>7</v>
      </c>
      <c r="B6" s="135" t="s">
        <v>64</v>
      </c>
      <c r="C6" s="136"/>
      <c r="D6" s="137"/>
      <c r="E6" s="141"/>
      <c r="F6" s="142"/>
      <c r="G6" s="143"/>
      <c r="H6" s="144">
        <v>0.3</v>
      </c>
      <c r="I6" s="155">
        <f>_XLL.VRUNDEN(((E6+E7)/2*H6)+(E8*H8),0.5)</f>
        <v>0</v>
      </c>
      <c r="J6" s="158">
        <f>15/100</f>
        <v>0.15</v>
      </c>
      <c r="K6" s="165">
        <f>I6*J6</f>
        <v>0</v>
      </c>
      <c r="L6" s="149"/>
      <c r="M6" s="150"/>
    </row>
    <row r="7" spans="1:13" s="3" customFormat="1" ht="46.5" customHeight="1">
      <c r="A7" s="139"/>
      <c r="B7" s="135" t="s">
        <v>63</v>
      </c>
      <c r="C7" s="136"/>
      <c r="D7" s="137"/>
      <c r="E7" s="141"/>
      <c r="F7" s="142"/>
      <c r="G7" s="143"/>
      <c r="H7" s="145"/>
      <c r="I7" s="156"/>
      <c r="J7" s="159"/>
      <c r="K7" s="167"/>
      <c r="L7" s="151"/>
      <c r="M7" s="152"/>
    </row>
    <row r="8" spans="1:13" s="3" customFormat="1" ht="58.5" customHeight="1">
      <c r="A8" s="140"/>
      <c r="B8" s="135" t="s">
        <v>65</v>
      </c>
      <c r="C8" s="136"/>
      <c r="D8" s="137"/>
      <c r="E8" s="141"/>
      <c r="F8" s="142"/>
      <c r="G8" s="143"/>
      <c r="H8" s="50">
        <v>0.7</v>
      </c>
      <c r="I8" s="157"/>
      <c r="J8" s="160"/>
      <c r="K8" s="166"/>
      <c r="L8" s="153"/>
      <c r="M8" s="154"/>
    </row>
    <row r="9" spans="1:13" s="3" customFormat="1" ht="59.25" customHeight="1">
      <c r="A9" s="41" t="s">
        <v>9</v>
      </c>
      <c r="B9" s="102" t="s">
        <v>50</v>
      </c>
      <c r="C9" s="103"/>
      <c r="D9" s="104"/>
      <c r="E9" s="146"/>
      <c r="F9" s="147"/>
      <c r="G9" s="147"/>
      <c r="H9" s="148"/>
      <c r="I9" s="59"/>
      <c r="J9" s="51">
        <v>0.3</v>
      </c>
      <c r="K9" s="52">
        <f>I9*J9</f>
        <v>0</v>
      </c>
      <c r="L9" s="161"/>
      <c r="M9" s="161"/>
    </row>
    <row r="10" spans="1:13" s="3" customFormat="1" ht="54" customHeight="1">
      <c r="A10" s="138" t="s">
        <v>10</v>
      </c>
      <c r="B10" s="102" t="s">
        <v>62</v>
      </c>
      <c r="C10" s="103"/>
      <c r="D10" s="104"/>
      <c r="E10" s="141"/>
      <c r="F10" s="142"/>
      <c r="G10" s="143"/>
      <c r="H10" s="66">
        <v>0.8</v>
      </c>
      <c r="I10" s="155">
        <f>_XLL.VRUNDEN((E10*H10)+(E11*H11),0.5)</f>
        <v>0</v>
      </c>
      <c r="J10" s="158">
        <v>0.4</v>
      </c>
      <c r="K10" s="165">
        <f>I10*J10</f>
        <v>0</v>
      </c>
      <c r="L10" s="149"/>
      <c r="M10" s="150"/>
    </row>
    <row r="11" spans="1:13" s="3" customFormat="1" ht="57.75" customHeight="1">
      <c r="A11" s="140"/>
      <c r="B11" s="102" t="s">
        <v>66</v>
      </c>
      <c r="C11" s="103"/>
      <c r="D11" s="104"/>
      <c r="E11" s="141"/>
      <c r="F11" s="142"/>
      <c r="G11" s="143"/>
      <c r="H11" s="66">
        <v>0.2</v>
      </c>
      <c r="I11" s="156"/>
      <c r="J11" s="160"/>
      <c r="K11" s="166"/>
      <c r="L11" s="153"/>
      <c r="M11" s="154"/>
    </row>
    <row r="12" spans="1:13" s="3" customFormat="1" ht="35.25" customHeight="1" thickBot="1">
      <c r="A12" s="41" t="s">
        <v>11</v>
      </c>
      <c r="B12" s="102" t="s">
        <v>47</v>
      </c>
      <c r="C12" s="103"/>
      <c r="D12" s="104"/>
      <c r="E12" s="146"/>
      <c r="F12" s="147"/>
      <c r="G12" s="147"/>
      <c r="H12" s="148"/>
      <c r="I12" s="59"/>
      <c r="J12" s="51">
        <v>0.15</v>
      </c>
      <c r="K12" s="52">
        <f>I12*J12</f>
        <v>0</v>
      </c>
      <c r="L12" s="161"/>
      <c r="M12" s="162"/>
    </row>
    <row r="13" spans="1:13" s="3" customFormat="1" ht="27.75" customHeight="1" thickBot="1" thickTop="1">
      <c r="A13" s="53"/>
      <c r="B13" s="54"/>
      <c r="C13" s="53"/>
      <c r="D13" s="55" t="s">
        <v>27</v>
      </c>
      <c r="E13" s="56"/>
      <c r="F13" s="56"/>
      <c r="G13" s="56"/>
      <c r="H13" s="57" t="s">
        <v>58</v>
      </c>
      <c r="I13" s="57"/>
      <c r="J13" s="50">
        <f>SUM(J6:J12)</f>
        <v>1</v>
      </c>
      <c r="K13" s="52">
        <f>SUM(K6:K12)</f>
        <v>0</v>
      </c>
      <c r="L13" s="48" t="s">
        <v>54</v>
      </c>
      <c r="M13" s="58">
        <f>K13</f>
        <v>0</v>
      </c>
    </row>
    <row r="14" spans="1:13" s="3" customFormat="1" ht="27.75" customHeight="1" thickTop="1">
      <c r="A14" s="26"/>
      <c r="B14" s="9"/>
      <c r="C14" s="26"/>
      <c r="D14" s="29"/>
      <c r="E14" s="29"/>
      <c r="F14" s="31"/>
      <c r="G14" s="36"/>
      <c r="H14" s="49"/>
      <c r="I14" s="49"/>
      <c r="J14" s="36"/>
      <c r="M14" s="47"/>
    </row>
    <row r="15" s="3" customFormat="1" ht="9" customHeight="1">
      <c r="M15" s="47">
        <v>6</v>
      </c>
    </row>
    <row r="16" spans="1:10" s="3" customFormat="1" ht="9" customHeight="1">
      <c r="A16" s="114" t="s">
        <v>61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s="3" customFormat="1" ht="24.7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5"/>
    </row>
    <row r="18" spans="1:10" s="3" customFormat="1" ht="36" customHeight="1">
      <c r="A18" s="122" t="s">
        <v>6</v>
      </c>
      <c r="B18" s="123"/>
      <c r="C18" s="123"/>
      <c r="D18" s="124"/>
      <c r="E18" s="42" t="s">
        <v>42</v>
      </c>
      <c r="F18" s="42" t="s">
        <v>43</v>
      </c>
      <c r="G18" s="42" t="s">
        <v>44</v>
      </c>
      <c r="H18" s="122" t="s">
        <v>8</v>
      </c>
      <c r="I18" s="123"/>
      <c r="J18" s="124"/>
    </row>
    <row r="19" spans="1:10" s="3" customFormat="1" ht="42.75" customHeight="1">
      <c r="A19" s="41" t="s">
        <v>7</v>
      </c>
      <c r="B19" s="102" t="s">
        <v>48</v>
      </c>
      <c r="C19" s="103"/>
      <c r="D19" s="104"/>
      <c r="E19" s="35"/>
      <c r="F19" s="44">
        <v>0.2</v>
      </c>
      <c r="G19" s="45">
        <f>SUM(E19*F19)</f>
        <v>0</v>
      </c>
      <c r="H19" s="108"/>
      <c r="I19" s="109"/>
      <c r="J19" s="110"/>
    </row>
    <row r="20" spans="1:10" s="3" customFormat="1" ht="58.5" customHeight="1">
      <c r="A20" s="41" t="s">
        <v>9</v>
      </c>
      <c r="B20" s="102" t="s">
        <v>51</v>
      </c>
      <c r="C20" s="103"/>
      <c r="D20" s="104"/>
      <c r="E20" s="35"/>
      <c r="F20" s="44">
        <v>0.15</v>
      </c>
      <c r="G20" s="45">
        <f>SUM(E20*F20)</f>
        <v>0</v>
      </c>
      <c r="H20" s="108"/>
      <c r="I20" s="109"/>
      <c r="J20" s="110"/>
    </row>
    <row r="21" spans="1:10" s="3" customFormat="1" ht="63.75" customHeight="1">
      <c r="A21" s="41" t="s">
        <v>10</v>
      </c>
      <c r="B21" s="102" t="s">
        <v>52</v>
      </c>
      <c r="C21" s="103"/>
      <c r="D21" s="104"/>
      <c r="E21" s="35"/>
      <c r="F21" s="44">
        <v>0.2</v>
      </c>
      <c r="G21" s="45">
        <f>SUM(E21*F21)</f>
        <v>0</v>
      </c>
      <c r="H21" s="108"/>
      <c r="I21" s="109"/>
      <c r="J21" s="110"/>
    </row>
    <row r="22" spans="1:10" s="3" customFormat="1" ht="64.5" customHeight="1">
      <c r="A22" s="41" t="s">
        <v>11</v>
      </c>
      <c r="B22" s="102" t="s">
        <v>53</v>
      </c>
      <c r="C22" s="103"/>
      <c r="D22" s="104"/>
      <c r="E22" s="35"/>
      <c r="F22" s="44">
        <v>0.3</v>
      </c>
      <c r="G22" s="45">
        <f>SUM(E22*F22)</f>
        <v>0</v>
      </c>
      <c r="H22" s="108"/>
      <c r="I22" s="109"/>
      <c r="J22" s="110"/>
    </row>
    <row r="23" spans="1:10" s="3" customFormat="1" ht="38.25" customHeight="1" thickBot="1">
      <c r="A23" s="41"/>
      <c r="B23" s="102" t="s">
        <v>49</v>
      </c>
      <c r="C23" s="103"/>
      <c r="D23" s="104"/>
      <c r="E23" s="35"/>
      <c r="F23" s="44">
        <v>0.15</v>
      </c>
      <c r="G23" s="45">
        <f>SUM(E23*F23)</f>
        <v>0</v>
      </c>
      <c r="H23" s="111"/>
      <c r="I23" s="112"/>
      <c r="J23" s="113"/>
    </row>
    <row r="24" spans="1:10" s="3" customFormat="1" ht="27" customHeight="1" thickBot="1" thickTop="1">
      <c r="A24" s="26"/>
      <c r="B24" s="9"/>
      <c r="C24" s="26"/>
      <c r="D24" s="29" t="s">
        <v>27</v>
      </c>
      <c r="E24" s="29"/>
      <c r="F24" s="31" t="s">
        <v>28</v>
      </c>
      <c r="G24" s="28">
        <f>SUM(G19:G23)</f>
        <v>0</v>
      </c>
      <c r="H24" s="117" t="s">
        <v>54</v>
      </c>
      <c r="I24" s="118"/>
      <c r="J24" s="27">
        <f>SUM(G24)</f>
        <v>0</v>
      </c>
    </row>
    <row r="25" s="3" customFormat="1" ht="11.25" customHeight="1" thickTop="1"/>
    <row r="26" spans="1:12" s="3" customFormat="1" ht="9" customHeight="1">
      <c r="A26" s="4"/>
      <c r="G26" s="8"/>
      <c r="L26" s="62"/>
    </row>
    <row r="27" spans="1:12" s="5" customFormat="1" ht="14.25" customHeight="1">
      <c r="A27" s="116" t="s">
        <v>35</v>
      </c>
      <c r="B27" s="116"/>
      <c r="C27" s="116"/>
      <c r="D27" s="116"/>
      <c r="E27" s="116"/>
      <c r="F27" s="116"/>
      <c r="G27" s="116"/>
      <c r="H27" s="116"/>
      <c r="I27" s="116"/>
      <c r="J27" s="116"/>
      <c r="L27" s="63"/>
    </row>
    <row r="28" spans="1:12" s="3" customFormat="1" ht="30" customHeight="1">
      <c r="A28" s="119" t="s">
        <v>40</v>
      </c>
      <c r="B28" s="120"/>
      <c r="C28" s="120"/>
      <c r="D28" s="121"/>
      <c r="E28" s="42" t="s">
        <v>45</v>
      </c>
      <c r="F28" s="42" t="s">
        <v>43</v>
      </c>
      <c r="G28" s="42" t="s">
        <v>44</v>
      </c>
      <c r="H28" s="122" t="s">
        <v>8</v>
      </c>
      <c r="I28" s="123"/>
      <c r="J28" s="124"/>
      <c r="L28" s="62"/>
    </row>
    <row r="29" spans="1:12" s="3" customFormat="1" ht="24" customHeight="1">
      <c r="A29" s="41" t="s">
        <v>29</v>
      </c>
      <c r="B29" s="102" t="s">
        <v>34</v>
      </c>
      <c r="C29" s="103"/>
      <c r="D29" s="104"/>
      <c r="E29" s="30">
        <f>M13</f>
        <v>0</v>
      </c>
      <c r="F29" s="43">
        <v>0.3</v>
      </c>
      <c r="G29" s="46">
        <f>SUM(E29*F29)</f>
        <v>0</v>
      </c>
      <c r="H29" s="108"/>
      <c r="I29" s="109"/>
      <c r="J29" s="110"/>
      <c r="L29" s="62"/>
    </row>
    <row r="30" spans="1:12" s="3" customFormat="1" ht="24" customHeight="1">
      <c r="A30" s="41" t="s">
        <v>30</v>
      </c>
      <c r="B30" s="102" t="s">
        <v>25</v>
      </c>
      <c r="C30" s="103"/>
      <c r="D30" s="104"/>
      <c r="E30" s="30">
        <f>SUM(J24)</f>
        <v>0</v>
      </c>
      <c r="F30" s="43">
        <v>0.3</v>
      </c>
      <c r="G30" s="46">
        <f>SUM(E30*F30)</f>
        <v>0</v>
      </c>
      <c r="H30" s="108"/>
      <c r="I30" s="109"/>
      <c r="J30" s="110"/>
      <c r="L30" s="62"/>
    </row>
    <row r="31" spans="1:13" s="3" customFormat="1" ht="24" customHeight="1">
      <c r="A31" s="41" t="s">
        <v>31</v>
      </c>
      <c r="B31" s="102" t="s">
        <v>26</v>
      </c>
      <c r="C31" s="103"/>
      <c r="D31" s="104"/>
      <c r="E31" s="35"/>
      <c r="F31" s="43">
        <v>0.2</v>
      </c>
      <c r="G31" s="46">
        <f>SUM(E31*F31)</f>
        <v>0</v>
      </c>
      <c r="H31" s="108"/>
      <c r="I31" s="109"/>
      <c r="J31" s="110"/>
      <c r="K31" s="61"/>
      <c r="L31" s="61"/>
      <c r="M31" s="61"/>
    </row>
    <row r="32" spans="1:13" s="3" customFormat="1" ht="24" customHeight="1" thickBot="1">
      <c r="A32" s="41" t="s">
        <v>32</v>
      </c>
      <c r="B32" s="102" t="s">
        <v>60</v>
      </c>
      <c r="C32" s="103"/>
      <c r="D32" s="104"/>
      <c r="E32" s="38"/>
      <c r="F32" s="43">
        <v>0.2</v>
      </c>
      <c r="G32" s="46">
        <f>SUM(E32*F32)</f>
        <v>0</v>
      </c>
      <c r="H32" s="111"/>
      <c r="I32" s="112"/>
      <c r="J32" s="113"/>
      <c r="K32" s="61"/>
      <c r="L32" s="61"/>
      <c r="M32" s="61"/>
    </row>
    <row r="33" spans="1:13" s="3" customFormat="1" ht="27" customHeight="1" thickBot="1" thickTop="1">
      <c r="A33" s="6"/>
      <c r="B33" s="7"/>
      <c r="C33" s="7"/>
      <c r="D33" s="31"/>
      <c r="E33" s="36"/>
      <c r="F33" s="37" t="s">
        <v>28</v>
      </c>
      <c r="G33" s="28">
        <f>SUM(G29:G32)</f>
        <v>0</v>
      </c>
      <c r="H33" s="129" t="s">
        <v>55</v>
      </c>
      <c r="I33" s="130"/>
      <c r="J33" s="23">
        <f>SUM(G33)</f>
        <v>0</v>
      </c>
      <c r="K33" s="61"/>
      <c r="L33" s="47"/>
      <c r="M33" s="61"/>
    </row>
    <row r="34" spans="1:13" s="3" customFormat="1" ht="6" customHeight="1" thickTop="1">
      <c r="A34" s="4"/>
      <c r="G34" s="21"/>
      <c r="H34" s="9"/>
      <c r="I34" s="9"/>
      <c r="J34" s="21"/>
      <c r="K34" s="61"/>
      <c r="L34" s="47">
        <v>1</v>
      </c>
      <c r="M34" s="61"/>
    </row>
    <row r="35" spans="1:13" s="3" customFormat="1" ht="9" customHeight="1">
      <c r="A35" s="4" t="s">
        <v>18</v>
      </c>
      <c r="G35" s="21"/>
      <c r="H35" s="9"/>
      <c r="I35" s="9"/>
      <c r="J35" s="21"/>
      <c r="K35" s="61"/>
      <c r="L35" s="47">
        <v>1.5</v>
      </c>
      <c r="M35" s="61"/>
    </row>
    <row r="36" spans="1:13" s="3" customFormat="1" ht="9" customHeight="1">
      <c r="A36" s="40" t="s">
        <v>41</v>
      </c>
      <c r="B36" s="40"/>
      <c r="C36" s="40"/>
      <c r="D36" s="40"/>
      <c r="E36" s="40"/>
      <c r="F36" s="40"/>
      <c r="G36" s="21"/>
      <c r="H36" s="9"/>
      <c r="I36" s="9"/>
      <c r="J36" s="21"/>
      <c r="K36" s="61"/>
      <c r="L36" s="47">
        <v>2</v>
      </c>
      <c r="M36" s="61"/>
    </row>
    <row r="37" spans="1:13" s="3" customFormat="1" ht="6.75" customHeight="1">
      <c r="A37" s="4"/>
      <c r="G37" s="8"/>
      <c r="K37" s="61"/>
      <c r="L37" s="47">
        <v>2.5</v>
      </c>
      <c r="M37" s="61"/>
    </row>
    <row r="38" spans="1:13" s="3" customFormat="1" ht="47.25" customHeight="1">
      <c r="A38" s="83" t="s">
        <v>57</v>
      </c>
      <c r="B38" s="83"/>
      <c r="C38" s="83"/>
      <c r="D38" s="83"/>
      <c r="E38" s="83"/>
      <c r="F38" s="83"/>
      <c r="G38" s="83"/>
      <c r="H38" s="83"/>
      <c r="I38" s="83"/>
      <c r="J38" s="83"/>
      <c r="K38" s="61"/>
      <c r="L38" s="47">
        <v>3</v>
      </c>
      <c r="M38" s="61"/>
    </row>
    <row r="39" spans="1:13" s="3" customFormat="1" ht="3.75" customHeight="1">
      <c r="A39" s="4"/>
      <c r="G39" s="8"/>
      <c r="K39" s="61"/>
      <c r="L39" s="47">
        <v>3.5</v>
      </c>
      <c r="M39" s="61"/>
    </row>
    <row r="40" spans="1:13" s="5" customFormat="1" ht="11.25" customHeight="1">
      <c r="A40" s="127" t="s">
        <v>13</v>
      </c>
      <c r="B40" s="127"/>
      <c r="C40" s="127"/>
      <c r="D40" s="127"/>
      <c r="E40" s="127"/>
      <c r="F40" s="127"/>
      <c r="G40" s="127"/>
      <c r="H40" s="127"/>
      <c r="I40" s="127"/>
      <c r="J40" s="127"/>
      <c r="K40" s="64"/>
      <c r="L40" s="60">
        <v>4</v>
      </c>
      <c r="M40" s="64"/>
    </row>
    <row r="41" spans="1:13" s="3" customFormat="1" ht="3" customHeight="1">
      <c r="A41" s="4"/>
      <c r="G41" s="8"/>
      <c r="K41" s="61"/>
      <c r="L41" s="47">
        <v>4.5</v>
      </c>
      <c r="M41" s="61"/>
    </row>
    <row r="42" spans="1:13" s="3" customFormat="1" ht="9" customHeight="1">
      <c r="A42" s="128" t="s">
        <v>14</v>
      </c>
      <c r="B42" s="128"/>
      <c r="C42" s="128"/>
      <c r="D42" s="128"/>
      <c r="E42" s="32"/>
      <c r="F42" s="32"/>
      <c r="G42" s="33"/>
      <c r="H42" s="97" t="s">
        <v>12</v>
      </c>
      <c r="I42" s="97"/>
      <c r="J42" s="97"/>
      <c r="K42" s="61"/>
      <c r="L42" s="47">
        <v>5</v>
      </c>
      <c r="M42" s="61"/>
    </row>
    <row r="43" spans="1:13" s="3" customFormat="1" ht="9">
      <c r="A43" s="128"/>
      <c r="B43" s="128"/>
      <c r="C43" s="128"/>
      <c r="D43" s="128"/>
      <c r="E43" s="32"/>
      <c r="F43" s="32"/>
      <c r="G43" s="33"/>
      <c r="H43" s="97"/>
      <c r="I43" s="97"/>
      <c r="J43" s="97"/>
      <c r="K43" s="61"/>
      <c r="L43" s="47">
        <v>5.5</v>
      </c>
      <c r="M43" s="61"/>
    </row>
    <row r="44" spans="1:13" s="3" customFormat="1" ht="24.75" customHeight="1">
      <c r="A44" s="125"/>
      <c r="B44" s="125"/>
      <c r="C44" s="125"/>
      <c r="D44" s="125"/>
      <c r="E44" s="34"/>
      <c r="F44" s="34"/>
      <c r="G44" s="33"/>
      <c r="H44" s="126"/>
      <c r="I44" s="126"/>
      <c r="J44" s="126"/>
      <c r="K44" s="61"/>
      <c r="L44" s="47">
        <v>6</v>
      </c>
      <c r="M44" s="61"/>
    </row>
    <row r="45" spans="1:13" s="3" customFormat="1" ht="9">
      <c r="A45" s="4"/>
      <c r="G45" s="33"/>
      <c r="H45" s="33"/>
      <c r="I45" s="33"/>
      <c r="J45" s="33"/>
      <c r="K45" s="65"/>
      <c r="L45" s="61"/>
      <c r="M45" s="61"/>
    </row>
    <row r="46" spans="1:13" s="3" customFormat="1" ht="9">
      <c r="A46" s="4"/>
      <c r="G46" s="33"/>
      <c r="H46" s="33"/>
      <c r="I46" s="33"/>
      <c r="J46" s="33"/>
      <c r="K46" s="65"/>
      <c r="L46" s="61"/>
      <c r="M46" s="61"/>
    </row>
    <row r="47" spans="1:13" s="3" customFormat="1" ht="9">
      <c r="A47" s="4"/>
      <c r="G47" s="33"/>
      <c r="H47" s="33"/>
      <c r="I47" s="33"/>
      <c r="J47" s="33"/>
      <c r="K47" s="65"/>
      <c r="L47" s="61"/>
      <c r="M47" s="61"/>
    </row>
    <row r="48" spans="1:13" s="3" customFormat="1" ht="9">
      <c r="A48" s="4"/>
      <c r="G48" s="33"/>
      <c r="H48" s="33"/>
      <c r="I48" s="33"/>
      <c r="J48" s="33"/>
      <c r="K48" s="65"/>
      <c r="L48" s="61"/>
      <c r="M48" s="61"/>
    </row>
    <row r="49" spans="1:13" s="3" customFormat="1" ht="9">
      <c r="A49" s="4"/>
      <c r="G49" s="33"/>
      <c r="H49" s="33"/>
      <c r="I49" s="33"/>
      <c r="J49" s="33"/>
      <c r="K49" s="65"/>
      <c r="L49" s="61"/>
      <c r="M49" s="61"/>
    </row>
    <row r="50" spans="1:13" s="3" customFormat="1" ht="9">
      <c r="A50" s="4"/>
      <c r="G50" s="33"/>
      <c r="H50" s="33"/>
      <c r="I50" s="33"/>
      <c r="J50" s="33"/>
      <c r="K50" s="65"/>
      <c r="L50" s="61"/>
      <c r="M50" s="61"/>
    </row>
    <row r="51" spans="1:13" s="3" customFormat="1" ht="9">
      <c r="A51" s="4"/>
      <c r="G51" s="33"/>
      <c r="H51" s="33"/>
      <c r="I51" s="33"/>
      <c r="J51" s="33"/>
      <c r="K51" s="65"/>
      <c r="L51" s="61"/>
      <c r="M51" s="61"/>
    </row>
    <row r="52" spans="1:13" s="3" customFormat="1" ht="9">
      <c r="A52" s="4"/>
      <c r="G52" s="33"/>
      <c r="H52" s="33"/>
      <c r="I52" s="33"/>
      <c r="J52" s="33"/>
      <c r="K52" s="65"/>
      <c r="L52" s="61"/>
      <c r="M52" s="61"/>
    </row>
    <row r="53" spans="1:13" s="3" customFormat="1" ht="9">
      <c r="A53" s="4"/>
      <c r="G53" s="33"/>
      <c r="H53" s="33"/>
      <c r="I53" s="33"/>
      <c r="J53" s="33"/>
      <c r="K53" s="65"/>
      <c r="L53" s="61"/>
      <c r="M53" s="61"/>
    </row>
    <row r="54" spans="1:13" s="3" customFormat="1" ht="9">
      <c r="A54" s="4"/>
      <c r="G54" s="33"/>
      <c r="H54" s="33"/>
      <c r="I54" s="33"/>
      <c r="J54" s="33"/>
      <c r="K54" s="65"/>
      <c r="L54" s="61"/>
      <c r="M54" s="61"/>
    </row>
    <row r="55" spans="1:13" s="3" customFormat="1" ht="9">
      <c r="A55" s="4"/>
      <c r="G55" s="33"/>
      <c r="H55" s="33"/>
      <c r="I55" s="33"/>
      <c r="J55" s="33"/>
      <c r="K55" s="65"/>
      <c r="L55" s="61"/>
      <c r="M55" s="61"/>
    </row>
    <row r="56" spans="1:13" s="3" customFormat="1" ht="9">
      <c r="A56" s="4"/>
      <c r="G56" s="33"/>
      <c r="H56" s="33"/>
      <c r="I56" s="33"/>
      <c r="J56" s="33"/>
      <c r="K56" s="65"/>
      <c r="L56" s="61"/>
      <c r="M56" s="61"/>
    </row>
    <row r="57" spans="1:13" s="3" customFormat="1" ht="9">
      <c r="A57" s="4"/>
      <c r="G57" s="33"/>
      <c r="H57" s="33"/>
      <c r="I57" s="33"/>
      <c r="J57" s="33"/>
      <c r="K57" s="65"/>
      <c r="L57" s="61"/>
      <c r="M57" s="61"/>
    </row>
    <row r="58" spans="1:13" s="3" customFormat="1" ht="9">
      <c r="A58" s="4"/>
      <c r="K58" s="61"/>
      <c r="L58" s="61"/>
      <c r="M58" s="61"/>
    </row>
    <row r="59" spans="1:13" s="3" customFormat="1" ht="9">
      <c r="A59" s="4"/>
      <c r="K59" s="61"/>
      <c r="L59" s="61"/>
      <c r="M59" s="61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 selectLockedCells="1"/>
  <mergeCells count="66">
    <mergeCell ref="A5:D5"/>
    <mergeCell ref="L5:M5"/>
    <mergeCell ref="A10:A11"/>
    <mergeCell ref="I10:I11"/>
    <mergeCell ref="K10:K11"/>
    <mergeCell ref="L10:M11"/>
    <mergeCell ref="K6:K8"/>
    <mergeCell ref="A18:D18"/>
    <mergeCell ref="H18:J18"/>
    <mergeCell ref="B7:D7"/>
    <mergeCell ref="J10:J11"/>
    <mergeCell ref="B12:D12"/>
    <mergeCell ref="L9:M9"/>
    <mergeCell ref="E8:G8"/>
    <mergeCell ref="L12:M12"/>
    <mergeCell ref="E9:H9"/>
    <mergeCell ref="E12:H12"/>
    <mergeCell ref="L6:M8"/>
    <mergeCell ref="E10:G10"/>
    <mergeCell ref="E11:G11"/>
    <mergeCell ref="I6:I8"/>
    <mergeCell ref="J6:J8"/>
    <mergeCell ref="H20:J20"/>
    <mergeCell ref="H21:J21"/>
    <mergeCell ref="H22:J22"/>
    <mergeCell ref="B19:D19"/>
    <mergeCell ref="B20:D20"/>
    <mergeCell ref="B21:D21"/>
    <mergeCell ref="A1:B1"/>
    <mergeCell ref="H1:J1"/>
    <mergeCell ref="A3:J4"/>
    <mergeCell ref="F1:G1"/>
    <mergeCell ref="B8:D8"/>
    <mergeCell ref="B9:D9"/>
    <mergeCell ref="B6:D6"/>
    <mergeCell ref="A6:A8"/>
    <mergeCell ref="E6:G6"/>
    <mergeCell ref="H6:H7"/>
    <mergeCell ref="A44:D44"/>
    <mergeCell ref="H44:J44"/>
    <mergeCell ref="A40:J40"/>
    <mergeCell ref="B31:D31"/>
    <mergeCell ref="B32:D32"/>
    <mergeCell ref="A42:D43"/>
    <mergeCell ref="A38:J38"/>
    <mergeCell ref="H42:J43"/>
    <mergeCell ref="H33:I33"/>
    <mergeCell ref="H30:J30"/>
    <mergeCell ref="H31:J31"/>
    <mergeCell ref="H32:J32"/>
    <mergeCell ref="A27:J27"/>
    <mergeCell ref="H24:I24"/>
    <mergeCell ref="A28:D28"/>
    <mergeCell ref="H28:J28"/>
    <mergeCell ref="B30:D30"/>
    <mergeCell ref="B29:D29"/>
    <mergeCell ref="B10:D10"/>
    <mergeCell ref="B11:D11"/>
    <mergeCell ref="E5:G5"/>
    <mergeCell ref="H29:J29"/>
    <mergeCell ref="B23:D23"/>
    <mergeCell ref="H23:J23"/>
    <mergeCell ref="A16:J17"/>
    <mergeCell ref="B22:D22"/>
    <mergeCell ref="E7:G7"/>
    <mergeCell ref="H19:J19"/>
  </mergeCells>
  <dataValidations count="5">
    <dataValidation type="list" allowBlank="1" showDropDown="1" showInputMessage="1" showErrorMessage="1" sqref="E19:E23 E6:G8 E32 E10:G11">
      <formula1>$L$34:$L$44</formula1>
    </dataValidation>
    <dataValidation type="list" allowBlank="1" showDropDown="1" showInputMessage="1" showErrorMessage="1" sqref="I9 I12">
      <formula1>$L$34:$L$44</formula1>
    </dataValidation>
    <dataValidation allowBlank="1" showInputMessage="1" showErrorMessage="1" sqref="I10:I11"/>
    <dataValidation allowBlank="1" showInputMessage="1" showErrorMessage="1" sqref="I6:I8"/>
    <dataValidation type="whole" allowBlank="1" showInputMessage="1" showErrorMessage="1" promptTitle="Eingabe Punktzahl" prompt="Bitte nur ganze Zahlen zwischen 0 und 60 eingeben." errorTitle="Inkorrekte Eingabe" sqref="E9:H9">
      <formula1>0</formula1>
      <formula2>60</formula2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2012-10-09T09:28:02Z</cp:lastPrinted>
  <dcterms:created xsi:type="dcterms:W3CDTF">2006-01-30T14:36:36Z</dcterms:created>
  <dcterms:modified xsi:type="dcterms:W3CDTF">2023-06-01T12:28:43Z</dcterms:modified>
  <cp:category/>
  <cp:version/>
  <cp:contentType/>
  <cp:contentStatus/>
</cp:coreProperties>
</file>